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9" i="1" l="1"/>
  <c r="F10" i="1" s="1"/>
  <c r="F8" i="1"/>
  <c r="E8" i="1"/>
  <c r="E9" i="1" s="1"/>
  <c r="E10" i="1" s="1"/>
  <c r="E11" i="1" s="1"/>
  <c r="D8" i="1"/>
  <c r="D9" i="1" s="1"/>
  <c r="D10" i="1" l="1"/>
  <c r="F11" i="1"/>
  <c r="E12" i="1"/>
  <c r="F12" i="1" l="1"/>
  <c r="E13" i="1"/>
  <c r="D11" i="1"/>
  <c r="D12" i="1" l="1"/>
  <c r="E14" i="1"/>
  <c r="F13" i="1"/>
  <c r="E15" i="1" l="1"/>
  <c r="F14" i="1"/>
  <c r="D13" i="1"/>
  <c r="F15" i="1" l="1"/>
  <c r="D14" i="1"/>
  <c r="E16" i="1"/>
  <c r="E17" i="1" l="1"/>
  <c r="D15" i="1"/>
  <c r="F16" i="1"/>
  <c r="D16" i="1" l="1"/>
  <c r="F17" i="1"/>
  <c r="E18" i="1"/>
  <c r="F18" i="1" l="1"/>
  <c r="E19" i="1"/>
  <c r="D17" i="1"/>
  <c r="E20" i="1" l="1"/>
  <c r="F19" i="1"/>
  <c r="D18" i="1"/>
  <c r="F20" i="1" l="1"/>
  <c r="E21" i="1"/>
  <c r="D19" i="1"/>
  <c r="D20" i="1" l="1"/>
  <c r="F21" i="1"/>
  <c r="E22" i="1"/>
  <c r="F22" i="1" l="1"/>
  <c r="D21" i="1"/>
  <c r="E23" i="1"/>
  <c r="F23" i="1" l="1"/>
  <c r="E24" i="1"/>
  <c r="D22" i="1"/>
  <c r="E25" i="1" l="1"/>
  <c r="F24" i="1"/>
  <c r="D23" i="1"/>
  <c r="F25" i="1" l="1"/>
  <c r="D24" i="1"/>
  <c r="E26" i="1"/>
  <c r="D25" i="1" l="1"/>
  <c r="E27" i="1"/>
  <c r="F26" i="1"/>
  <c r="F27" i="1" l="1"/>
  <c r="E28" i="1"/>
  <c r="D26" i="1"/>
  <c r="E29" i="1" l="1"/>
  <c r="D27" i="1"/>
  <c r="F28" i="1"/>
  <c r="D28" i="1" l="1"/>
  <c r="F29" i="1"/>
  <c r="E30" i="1"/>
  <c r="F30" i="1" l="1"/>
  <c r="D29" i="1"/>
  <c r="D30" i="1" l="1"/>
  <c r="J7" i="1" l="1"/>
  <c r="K7" i="1"/>
  <c r="L7" i="1"/>
  <c r="K8" i="1" l="1"/>
  <c r="J8" i="1"/>
  <c r="L8" i="1"/>
  <c r="J9" i="1" l="1"/>
  <c r="K9" i="1"/>
  <c r="L9" i="1"/>
  <c r="K10" i="1" l="1"/>
  <c r="L10" i="1"/>
  <c r="J10" i="1"/>
  <c r="K11" i="1" l="1"/>
  <c r="L11" i="1"/>
  <c r="J11" i="1"/>
  <c r="K12" i="1" l="1"/>
  <c r="L12" i="1"/>
  <c r="J12" i="1"/>
  <c r="K13" i="1" l="1"/>
  <c r="L13" i="1"/>
  <c r="J13" i="1"/>
  <c r="J14" i="1" l="1"/>
  <c r="K14" i="1"/>
  <c r="L14" i="1"/>
  <c r="K15" i="1" l="1"/>
  <c r="L15" i="1"/>
  <c r="J15" i="1"/>
  <c r="K16" i="1" l="1"/>
  <c r="J16" i="1"/>
  <c r="L16" i="1"/>
  <c r="K17" i="1" l="1"/>
  <c r="L17" i="1"/>
  <c r="J17" i="1"/>
  <c r="K18" i="1" l="1"/>
  <c r="J18" i="1"/>
  <c r="L18" i="1"/>
  <c r="K19" i="1" l="1"/>
  <c r="L19" i="1"/>
  <c r="J19" i="1"/>
  <c r="J20" i="1" l="1"/>
  <c r="K20" i="1"/>
  <c r="L20" i="1"/>
  <c r="L21" i="1" l="1"/>
  <c r="J21" i="1"/>
  <c r="K21" i="1"/>
  <c r="L22" i="1" l="1"/>
  <c r="J22" i="1"/>
  <c r="K22" i="1"/>
  <c r="L23" i="1" l="1"/>
  <c r="J23" i="1"/>
  <c r="K23" i="1"/>
  <c r="L24" i="1" l="1"/>
  <c r="J24" i="1"/>
  <c r="K24" i="1"/>
  <c r="K25" i="1" l="1"/>
  <c r="L25" i="1"/>
  <c r="J25" i="1"/>
  <c r="K26" i="1" l="1"/>
  <c r="L26" i="1"/>
  <c r="J26" i="1"/>
  <c r="K27" i="1" l="1"/>
  <c r="L27" i="1"/>
  <c r="J27" i="1"/>
  <c r="K28" i="1" l="1"/>
  <c r="L28" i="1"/>
  <c r="J28" i="1"/>
  <c r="J29" i="1" l="1"/>
  <c r="K29" i="1"/>
  <c r="L29" i="1"/>
  <c r="K30" i="1" l="1"/>
  <c r="L30" i="1"/>
  <c r="J30" i="1"/>
</calcChain>
</file>

<file path=xl/sharedStrings.xml><?xml version="1.0" encoding="utf-8"?>
<sst xmlns="http://schemas.openxmlformats.org/spreadsheetml/2006/main" count="17" uniqueCount="12">
  <si>
    <t>South Dakota 2014 Resource Plan</t>
  </si>
  <si>
    <t>Delivered Coal Price Forecast</t>
  </si>
  <si>
    <t>($/MMBtu)</t>
  </si>
  <si>
    <t>PowerSimm Inputs</t>
  </si>
  <si>
    <t>Coal Price</t>
  </si>
  <si>
    <t>All-In Delivered Coal Price</t>
  </si>
  <si>
    <t>Nominal
Escalation</t>
  </si>
  <si>
    <t>Big Stone</t>
  </si>
  <si>
    <t>Coyote</t>
  </si>
  <si>
    <t>Neal</t>
  </si>
  <si>
    <t>PRB Price</t>
  </si>
  <si>
    <t>Delivery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</si>
</sst>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%"/>
    <numFmt numFmtId="167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0" fillId="0" borderId="5" xfId="0" applyFill="1" applyBorder="1"/>
    <xf numFmtId="0" fontId="2" fillId="0" borderId="6" xfId="0" applyFont="1" applyFill="1" applyBorder="1" applyAlignment="1">
      <alignment horizontal="center"/>
    </xf>
    <xf numFmtId="0" fontId="2" fillId="0" borderId="0" xfId="0" applyFont="1" applyFill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167" fontId="0" fillId="0" borderId="9" xfId="0" applyNumberFormat="1" applyFill="1" applyBorder="1" applyAlignment="1">
      <alignment horizontal="center"/>
    </xf>
    <xf numFmtId="10" fontId="0" fillId="0" borderId="0" xfId="1" applyNumberFormat="1" applyFont="1" applyFill="1" applyAlignment="1">
      <alignment horizontal="center"/>
    </xf>
    <xf numFmtId="166" fontId="0" fillId="0" borderId="0" xfId="1" applyNumberFormat="1" applyFont="1" applyFill="1"/>
    <xf numFmtId="0" fontId="0" fillId="0" borderId="8" xfId="0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7" fontId="0" fillId="0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tabSelected="1" workbookViewId="0">
      <selection activeCell="D32" sqref="D32"/>
    </sheetView>
  </sheetViews>
  <sheetFormatPr defaultRowHeight="15" x14ac:dyDescent="0.25"/>
  <cols>
    <col min="1" max="2" width="9.140625" style="1"/>
    <col min="3" max="6" width="12.7109375" style="1" customWidth="1"/>
    <col min="7" max="7" width="9.140625" style="1"/>
    <col min="8" max="8" width="8.5703125" style="1" customWidth="1"/>
    <col min="9" max="12" width="12.7109375" style="1" customWidth="1"/>
    <col min="13" max="16384" width="9.140625" style="1"/>
  </cols>
  <sheetData>
    <row r="1" spans="2:16" x14ac:dyDescent="0.25">
      <c r="B1" s="1" t="s">
        <v>0</v>
      </c>
      <c r="E1" s="2"/>
    </row>
    <row r="2" spans="2:16" x14ac:dyDescent="0.25">
      <c r="B2" s="1" t="s">
        <v>1</v>
      </c>
    </row>
    <row r="3" spans="2:16" x14ac:dyDescent="0.25">
      <c r="B3" s="1" t="s">
        <v>2</v>
      </c>
      <c r="H3" s="3"/>
      <c r="I3" s="4" t="s">
        <v>3</v>
      </c>
      <c r="J3" s="5"/>
      <c r="K3" s="5"/>
      <c r="L3" s="6"/>
    </row>
    <row r="4" spans="2:16" x14ac:dyDescent="0.25">
      <c r="H4" s="7"/>
      <c r="I4" s="8" t="s">
        <v>4</v>
      </c>
      <c r="J4" s="4" t="s">
        <v>11</v>
      </c>
      <c r="K4" s="5"/>
      <c r="L4" s="6"/>
    </row>
    <row r="5" spans="2:16" s="9" customFormat="1" x14ac:dyDescent="0.25">
      <c r="C5" s="4" t="s">
        <v>5</v>
      </c>
      <c r="D5" s="5"/>
      <c r="E5" s="5"/>
      <c r="F5" s="6"/>
      <c r="H5" s="10"/>
      <c r="I5" s="11" t="s">
        <v>2</v>
      </c>
      <c r="J5" s="4" t="s">
        <v>2</v>
      </c>
      <c r="K5" s="5"/>
      <c r="L5" s="6"/>
    </row>
    <row r="6" spans="2:16" s="12" customFormat="1" ht="30" x14ac:dyDescent="0.25">
      <c r="C6" s="13" t="s">
        <v>6</v>
      </c>
      <c r="D6" s="14" t="s">
        <v>7</v>
      </c>
      <c r="E6" s="14" t="s">
        <v>8</v>
      </c>
      <c r="F6" s="14" t="s">
        <v>9</v>
      </c>
      <c r="H6" s="15"/>
      <c r="I6" s="8" t="s">
        <v>10</v>
      </c>
      <c r="J6" s="16" t="s">
        <v>7</v>
      </c>
      <c r="K6" s="17" t="s">
        <v>8</v>
      </c>
      <c r="L6" s="18" t="s">
        <v>9</v>
      </c>
    </row>
    <row r="7" spans="2:16" x14ac:dyDescent="0.25">
      <c r="B7" s="1">
        <v>2014</v>
      </c>
      <c r="C7" s="19"/>
      <c r="D7" s="28">
        <v>2.0419999999999998</v>
      </c>
      <c r="E7" s="28">
        <v>1.4930000000000001</v>
      </c>
      <c r="F7" s="28">
        <v>1.847</v>
      </c>
      <c r="H7" s="20">
        <v>2014</v>
      </c>
      <c r="I7" s="21">
        <v>0.72196012322929859</v>
      </c>
      <c r="J7" s="21">
        <f>D7-$I7</f>
        <v>1.3200398767707013</v>
      </c>
      <c r="K7" s="21">
        <f t="shared" ref="K7:L22" si="0">E7-$I7</f>
        <v>0.77103987677070152</v>
      </c>
      <c r="L7" s="25">
        <f>F7-$I7</f>
        <v>1.1250398767707015</v>
      </c>
    </row>
    <row r="8" spans="2:16" x14ac:dyDescent="0.25">
      <c r="B8" s="1">
        <v>2015</v>
      </c>
      <c r="C8" s="22">
        <v>0.02</v>
      </c>
      <c r="D8" s="28">
        <f>D7*(1+$C8)</f>
        <v>2.08284</v>
      </c>
      <c r="E8" s="28">
        <f t="shared" ref="E8:F23" si="1">E7*(1+$C8)</f>
        <v>1.5228600000000001</v>
      </c>
      <c r="F8" s="28">
        <f t="shared" si="1"/>
        <v>1.8839399999999999</v>
      </c>
      <c r="H8" s="20">
        <v>2015</v>
      </c>
      <c r="I8" s="21">
        <v>0.73639932569388455</v>
      </c>
      <c r="J8" s="21">
        <f t="shared" ref="J8:L27" si="2">D8-$I8</f>
        <v>1.3464406743061155</v>
      </c>
      <c r="K8" s="21">
        <f t="shared" si="0"/>
        <v>0.78646067430611555</v>
      </c>
      <c r="L8" s="25">
        <f t="shared" si="0"/>
        <v>1.1475406743061154</v>
      </c>
      <c r="M8" s="23"/>
      <c r="N8" s="23"/>
      <c r="O8" s="23"/>
      <c r="P8" s="23"/>
    </row>
    <row r="9" spans="2:16" x14ac:dyDescent="0.25">
      <c r="B9" s="1">
        <v>2016</v>
      </c>
      <c r="C9" s="22">
        <v>0.02</v>
      </c>
      <c r="D9" s="28">
        <f t="shared" ref="D9:F24" si="3">D8*(1+$C9)</f>
        <v>2.1244968000000002</v>
      </c>
      <c r="E9" s="28">
        <f t="shared" si="1"/>
        <v>1.5533172000000002</v>
      </c>
      <c r="F9" s="28">
        <f t="shared" si="1"/>
        <v>1.9216188000000001</v>
      </c>
      <c r="H9" s="20">
        <v>2016</v>
      </c>
      <c r="I9" s="21">
        <v>0.7511273122077623</v>
      </c>
      <c r="J9" s="21">
        <f t="shared" si="2"/>
        <v>1.373369487792238</v>
      </c>
      <c r="K9" s="21">
        <f t="shared" si="0"/>
        <v>0.80218988779223788</v>
      </c>
      <c r="L9" s="25">
        <f t="shared" si="0"/>
        <v>1.1704914877922379</v>
      </c>
      <c r="M9" s="23"/>
      <c r="N9" s="23"/>
      <c r="O9" s="23"/>
      <c r="P9" s="23"/>
    </row>
    <row r="10" spans="2:16" x14ac:dyDescent="0.25">
      <c r="B10" s="1">
        <v>2017</v>
      </c>
      <c r="C10" s="22">
        <v>0.02</v>
      </c>
      <c r="D10" s="28">
        <f t="shared" si="3"/>
        <v>2.1669867360000001</v>
      </c>
      <c r="E10" s="28">
        <f t="shared" si="1"/>
        <v>1.5843835440000003</v>
      </c>
      <c r="F10" s="28">
        <f t="shared" si="1"/>
        <v>1.9600511760000001</v>
      </c>
      <c r="H10" s="20">
        <v>2017</v>
      </c>
      <c r="I10" s="21">
        <v>0.76614985845191752</v>
      </c>
      <c r="J10" s="21">
        <f t="shared" si="2"/>
        <v>1.4008368775480826</v>
      </c>
      <c r="K10" s="21">
        <f t="shared" si="0"/>
        <v>0.81823368554808273</v>
      </c>
      <c r="L10" s="25">
        <f t="shared" si="0"/>
        <v>1.1939013175480826</v>
      </c>
      <c r="M10" s="23"/>
      <c r="N10" s="23"/>
      <c r="O10" s="23"/>
      <c r="P10" s="23"/>
    </row>
    <row r="11" spans="2:16" x14ac:dyDescent="0.25">
      <c r="B11" s="1">
        <v>2018</v>
      </c>
      <c r="C11" s="22">
        <v>0.02</v>
      </c>
      <c r="D11" s="28">
        <f t="shared" si="3"/>
        <v>2.2103264707200001</v>
      </c>
      <c r="E11" s="28">
        <f t="shared" si="1"/>
        <v>1.6160712148800003</v>
      </c>
      <c r="F11" s="28">
        <f t="shared" si="1"/>
        <v>1.9992521995200001</v>
      </c>
      <c r="H11" s="20">
        <v>2018</v>
      </c>
      <c r="I11" s="21">
        <v>0.78147285562095592</v>
      </c>
      <c r="J11" s="21">
        <f t="shared" si="2"/>
        <v>1.4288536150990443</v>
      </c>
      <c r="K11" s="21">
        <f t="shared" si="0"/>
        <v>0.83459835925904435</v>
      </c>
      <c r="L11" s="25">
        <f t="shared" si="0"/>
        <v>1.2177793438990441</v>
      </c>
      <c r="M11" s="23"/>
      <c r="N11" s="23"/>
      <c r="O11" s="23"/>
      <c r="P11" s="23"/>
    </row>
    <row r="12" spans="2:16" x14ac:dyDescent="0.25">
      <c r="B12" s="1">
        <v>2019</v>
      </c>
      <c r="C12" s="22">
        <v>0.02</v>
      </c>
      <c r="D12" s="28">
        <f t="shared" si="3"/>
        <v>2.2545330001343999</v>
      </c>
      <c r="E12" s="28">
        <f t="shared" si="1"/>
        <v>1.6483926391776003</v>
      </c>
      <c r="F12" s="28">
        <f t="shared" si="1"/>
        <v>2.0392372435104003</v>
      </c>
      <c r="H12" s="20">
        <v>2019</v>
      </c>
      <c r="I12" s="21">
        <v>0.79710231273337506</v>
      </c>
      <c r="J12" s="21">
        <f t="shared" si="2"/>
        <v>1.457430687401025</v>
      </c>
      <c r="K12" s="21">
        <f t="shared" si="0"/>
        <v>0.8512903264442252</v>
      </c>
      <c r="L12" s="25">
        <f t="shared" si="0"/>
        <v>1.2421349307770253</v>
      </c>
      <c r="M12" s="23"/>
      <c r="N12" s="23"/>
      <c r="O12" s="23"/>
      <c r="P12" s="23"/>
    </row>
    <row r="13" spans="2:16" x14ac:dyDescent="0.25">
      <c r="B13" s="1">
        <v>2020</v>
      </c>
      <c r="C13" s="22">
        <v>0.02</v>
      </c>
      <c r="D13" s="28">
        <f t="shared" si="3"/>
        <v>2.2996236601370881</v>
      </c>
      <c r="E13" s="28">
        <f t="shared" si="1"/>
        <v>1.6813604919611522</v>
      </c>
      <c r="F13" s="28">
        <f t="shared" si="1"/>
        <v>2.0800219883806084</v>
      </c>
      <c r="H13" s="20">
        <v>2020</v>
      </c>
      <c r="I13" s="21">
        <v>0.81304435898804261</v>
      </c>
      <c r="J13" s="21">
        <f t="shared" si="2"/>
        <v>1.4865793011490456</v>
      </c>
      <c r="K13" s="21">
        <f t="shared" si="0"/>
        <v>0.86831613297310961</v>
      </c>
      <c r="L13" s="25">
        <f t="shared" si="0"/>
        <v>1.2669776293925659</v>
      </c>
      <c r="M13" s="23"/>
      <c r="N13" s="23"/>
      <c r="O13" s="23"/>
      <c r="P13" s="23"/>
    </row>
    <row r="14" spans="2:16" x14ac:dyDescent="0.25">
      <c r="B14" s="1">
        <v>2021</v>
      </c>
      <c r="C14" s="22">
        <v>0.02</v>
      </c>
      <c r="D14" s="28">
        <f t="shared" si="3"/>
        <v>2.34561613333983</v>
      </c>
      <c r="E14" s="28">
        <f t="shared" si="1"/>
        <v>1.7149877018003754</v>
      </c>
      <c r="F14" s="28">
        <f t="shared" si="1"/>
        <v>2.1216224281482208</v>
      </c>
      <c r="H14" s="20">
        <v>2021</v>
      </c>
      <c r="I14" s="21">
        <v>0.82930524616780343</v>
      </c>
      <c r="J14" s="21">
        <f t="shared" si="2"/>
        <v>1.5163108871720266</v>
      </c>
      <c r="K14" s="21">
        <f t="shared" si="0"/>
        <v>0.88568245563257197</v>
      </c>
      <c r="L14" s="25">
        <f t="shared" si="0"/>
        <v>1.2923171819804173</v>
      </c>
      <c r="M14" s="23"/>
      <c r="N14" s="23"/>
      <c r="O14" s="23"/>
      <c r="P14" s="23"/>
    </row>
    <row r="15" spans="2:16" x14ac:dyDescent="0.25">
      <c r="B15" s="1">
        <v>2022</v>
      </c>
      <c r="C15" s="22">
        <v>0.02</v>
      </c>
      <c r="D15" s="28">
        <f t="shared" si="3"/>
        <v>2.3925284560066267</v>
      </c>
      <c r="E15" s="28">
        <f t="shared" si="1"/>
        <v>1.7492874558363829</v>
      </c>
      <c r="F15" s="28">
        <f t="shared" si="1"/>
        <v>2.1640548767111851</v>
      </c>
      <c r="H15" s="20">
        <v>2022</v>
      </c>
      <c r="I15" s="21">
        <v>0.84589135109115954</v>
      </c>
      <c r="J15" s="21">
        <f t="shared" si="2"/>
        <v>1.546637104915467</v>
      </c>
      <c r="K15" s="21">
        <f t="shared" si="0"/>
        <v>0.90339610474522336</v>
      </c>
      <c r="L15" s="25">
        <f t="shared" si="0"/>
        <v>1.3181635256200255</v>
      </c>
      <c r="M15" s="23"/>
      <c r="N15" s="23"/>
      <c r="O15" s="23"/>
      <c r="P15" s="23"/>
    </row>
    <row r="16" spans="2:16" x14ac:dyDescent="0.25">
      <c r="B16" s="1">
        <v>2023</v>
      </c>
      <c r="C16" s="22">
        <v>0.02</v>
      </c>
      <c r="D16" s="28">
        <f t="shared" si="3"/>
        <v>2.4403790251267594</v>
      </c>
      <c r="E16" s="28">
        <f t="shared" si="1"/>
        <v>1.7842732049531105</v>
      </c>
      <c r="F16" s="28">
        <f t="shared" si="1"/>
        <v>2.2073359742454088</v>
      </c>
      <c r="H16" s="20">
        <v>2023</v>
      </c>
      <c r="I16" s="21">
        <v>0.86280917811298274</v>
      </c>
      <c r="J16" s="21">
        <f t="shared" si="2"/>
        <v>1.5775698470137767</v>
      </c>
      <c r="K16" s="21">
        <f t="shared" si="0"/>
        <v>0.92146402684012774</v>
      </c>
      <c r="L16" s="25">
        <f t="shared" si="0"/>
        <v>1.3445267961324261</v>
      </c>
      <c r="M16" s="23"/>
      <c r="N16" s="23"/>
      <c r="O16" s="23"/>
      <c r="P16" s="23"/>
    </row>
    <row r="17" spans="2:16" x14ac:dyDescent="0.25">
      <c r="B17" s="1">
        <v>2024</v>
      </c>
      <c r="C17" s="22">
        <v>0.02</v>
      </c>
      <c r="D17" s="28">
        <f t="shared" si="3"/>
        <v>2.4891866056292948</v>
      </c>
      <c r="E17" s="28">
        <f t="shared" si="1"/>
        <v>1.8199586690521727</v>
      </c>
      <c r="F17" s="28">
        <f t="shared" si="1"/>
        <v>2.251482693730317</v>
      </c>
      <c r="H17" s="20">
        <v>2024</v>
      </c>
      <c r="I17" s="21">
        <v>0.88006536167524241</v>
      </c>
      <c r="J17" s="21">
        <f t="shared" si="2"/>
        <v>1.6091212439540525</v>
      </c>
      <c r="K17" s="21">
        <f t="shared" si="0"/>
        <v>0.93989330737693033</v>
      </c>
      <c r="L17" s="25">
        <f t="shared" si="0"/>
        <v>1.3714173320550747</v>
      </c>
      <c r="M17" s="23"/>
      <c r="N17" s="23"/>
      <c r="O17" s="23"/>
      <c r="P17" s="23"/>
    </row>
    <row r="18" spans="2:16" x14ac:dyDescent="0.25">
      <c r="B18" s="1">
        <v>2025</v>
      </c>
      <c r="C18" s="22">
        <v>0.02</v>
      </c>
      <c r="D18" s="28">
        <f t="shared" si="3"/>
        <v>2.5389703377418806</v>
      </c>
      <c r="E18" s="28">
        <f t="shared" si="1"/>
        <v>1.8563578424332163</v>
      </c>
      <c r="F18" s="28">
        <f t="shared" si="1"/>
        <v>2.2965123476049234</v>
      </c>
      <c r="H18" s="20">
        <v>2025</v>
      </c>
      <c r="I18" s="21">
        <v>0.89766666890874725</v>
      </c>
      <c r="J18" s="21">
        <f t="shared" si="2"/>
        <v>1.6413036688331335</v>
      </c>
      <c r="K18" s="21">
        <f t="shared" si="0"/>
        <v>0.95869117352446909</v>
      </c>
      <c r="L18" s="25">
        <f t="shared" si="0"/>
        <v>1.3988456786961763</v>
      </c>
      <c r="M18" s="23"/>
      <c r="N18" s="23"/>
      <c r="O18" s="23"/>
      <c r="P18" s="23"/>
    </row>
    <row r="19" spans="2:16" x14ac:dyDescent="0.25">
      <c r="B19" s="1">
        <v>2026</v>
      </c>
      <c r="C19" s="22">
        <v>0.02</v>
      </c>
      <c r="D19" s="28">
        <f t="shared" si="3"/>
        <v>2.5897497444967184</v>
      </c>
      <c r="E19" s="28">
        <f t="shared" si="1"/>
        <v>1.8934849992818807</v>
      </c>
      <c r="F19" s="28">
        <f t="shared" si="1"/>
        <v>2.342442594557022</v>
      </c>
      <c r="H19" s="20">
        <v>2026</v>
      </c>
      <c r="I19" s="21">
        <v>0.9156200022869222</v>
      </c>
      <c r="J19" s="21">
        <f t="shared" si="2"/>
        <v>1.674129742209796</v>
      </c>
      <c r="K19" s="21">
        <f t="shared" si="0"/>
        <v>0.97786499699495855</v>
      </c>
      <c r="L19" s="25">
        <f t="shared" si="0"/>
        <v>1.4268225922700997</v>
      </c>
      <c r="M19" s="23"/>
      <c r="N19" s="23"/>
      <c r="O19" s="23"/>
      <c r="P19" s="23"/>
    </row>
    <row r="20" spans="2:16" x14ac:dyDescent="0.25">
      <c r="B20" s="1">
        <v>2027</v>
      </c>
      <c r="C20" s="22">
        <v>0.02</v>
      </c>
      <c r="D20" s="28">
        <f t="shared" si="3"/>
        <v>2.6415447393866529</v>
      </c>
      <c r="E20" s="28">
        <f t="shared" si="1"/>
        <v>1.9313546992675183</v>
      </c>
      <c r="F20" s="28">
        <f t="shared" si="1"/>
        <v>2.3892914464481625</v>
      </c>
      <c r="H20" s="20">
        <v>2027</v>
      </c>
      <c r="I20" s="21">
        <v>0.93393240233266062</v>
      </c>
      <c r="J20" s="21">
        <f t="shared" si="2"/>
        <v>1.7076123370539924</v>
      </c>
      <c r="K20" s="21">
        <f t="shared" si="0"/>
        <v>0.99742229693485773</v>
      </c>
      <c r="L20" s="25">
        <f t="shared" si="0"/>
        <v>1.455359044115502</v>
      </c>
      <c r="M20" s="23"/>
      <c r="N20" s="23"/>
      <c r="O20" s="23"/>
      <c r="P20" s="23"/>
    </row>
    <row r="21" spans="2:16" x14ac:dyDescent="0.25">
      <c r="B21" s="1">
        <v>2028</v>
      </c>
      <c r="C21" s="22">
        <v>0.02</v>
      </c>
      <c r="D21" s="28">
        <f t="shared" si="3"/>
        <v>2.6943756341743859</v>
      </c>
      <c r="E21" s="28">
        <f t="shared" si="1"/>
        <v>1.9699817932528687</v>
      </c>
      <c r="F21" s="28">
        <f t="shared" si="1"/>
        <v>2.4370772753771259</v>
      </c>
      <c r="H21" s="20">
        <v>2028</v>
      </c>
      <c r="I21" s="21">
        <v>0.95261105037931382</v>
      </c>
      <c r="J21" s="21">
        <f t="shared" si="2"/>
        <v>1.7417645837950722</v>
      </c>
      <c r="K21" s="21">
        <f t="shared" si="0"/>
        <v>1.0173707428735548</v>
      </c>
      <c r="L21" s="25">
        <f t="shared" si="0"/>
        <v>1.4844662249978122</v>
      </c>
      <c r="M21" s="23"/>
      <c r="N21" s="23"/>
      <c r="O21" s="23"/>
      <c r="P21" s="23"/>
    </row>
    <row r="22" spans="2:16" x14ac:dyDescent="0.25">
      <c r="B22" s="1">
        <v>2029</v>
      </c>
      <c r="C22" s="22">
        <v>0.02</v>
      </c>
      <c r="D22" s="28">
        <f t="shared" si="3"/>
        <v>2.7482631468578735</v>
      </c>
      <c r="E22" s="28">
        <f t="shared" si="1"/>
        <v>2.0093814291179259</v>
      </c>
      <c r="F22" s="28">
        <f t="shared" si="1"/>
        <v>2.4858188208846683</v>
      </c>
      <c r="H22" s="20">
        <v>2029</v>
      </c>
      <c r="I22" s="21">
        <v>0.97166327138690012</v>
      </c>
      <c r="J22" s="21">
        <f t="shared" si="2"/>
        <v>1.7765998754709735</v>
      </c>
      <c r="K22" s="21">
        <f t="shared" si="0"/>
        <v>1.0377181577310259</v>
      </c>
      <c r="L22" s="25">
        <f t="shared" si="0"/>
        <v>1.5141555494977683</v>
      </c>
      <c r="M22" s="23"/>
      <c r="N22" s="23"/>
      <c r="O22" s="23"/>
      <c r="P22" s="23"/>
    </row>
    <row r="23" spans="2:16" x14ac:dyDescent="0.25">
      <c r="B23" s="1">
        <v>2030</v>
      </c>
      <c r="C23" s="22">
        <v>0.02</v>
      </c>
      <c r="D23" s="28">
        <f t="shared" si="3"/>
        <v>2.8032284097950311</v>
      </c>
      <c r="E23" s="28">
        <f t="shared" si="1"/>
        <v>2.0495690577002845</v>
      </c>
      <c r="F23" s="28">
        <f t="shared" si="1"/>
        <v>2.5355351973023619</v>
      </c>
      <c r="H23" s="20">
        <v>2030</v>
      </c>
      <c r="I23" s="21">
        <v>0.99109653681463816</v>
      </c>
      <c r="J23" s="21">
        <f t="shared" si="2"/>
        <v>1.8121318729803928</v>
      </c>
      <c r="K23" s="21">
        <f t="shared" si="2"/>
        <v>1.0584725208856463</v>
      </c>
      <c r="L23" s="25">
        <f t="shared" si="2"/>
        <v>1.5444386604877236</v>
      </c>
      <c r="M23" s="23"/>
      <c r="N23" s="23"/>
      <c r="O23" s="23"/>
      <c r="P23" s="23"/>
    </row>
    <row r="24" spans="2:16" x14ac:dyDescent="0.25">
      <c r="B24" s="1">
        <v>2031</v>
      </c>
      <c r="C24" s="22">
        <v>0.02</v>
      </c>
      <c r="D24" s="28">
        <f t="shared" si="3"/>
        <v>2.8592929779909317</v>
      </c>
      <c r="E24" s="28">
        <f t="shared" si="3"/>
        <v>2.0905604388542902</v>
      </c>
      <c r="F24" s="28">
        <f t="shared" si="3"/>
        <v>2.5862459012484091</v>
      </c>
      <c r="H24" s="20">
        <v>2031</v>
      </c>
      <c r="I24" s="21">
        <v>1.0109184675509308</v>
      </c>
      <c r="J24" s="21">
        <f t="shared" si="2"/>
        <v>1.8483745104400009</v>
      </c>
      <c r="K24" s="21">
        <f t="shared" si="2"/>
        <v>1.0796419713033594</v>
      </c>
      <c r="L24" s="25">
        <f t="shared" si="2"/>
        <v>1.5753274336974783</v>
      </c>
      <c r="M24" s="23"/>
      <c r="N24" s="23"/>
      <c r="O24" s="23"/>
      <c r="P24" s="23"/>
    </row>
    <row r="25" spans="2:16" x14ac:dyDescent="0.25">
      <c r="B25" s="1">
        <v>2032</v>
      </c>
      <c r="C25" s="22">
        <v>0.02</v>
      </c>
      <c r="D25" s="28">
        <f t="shared" ref="D25:F30" si="4">D24*(1+$C25)</f>
        <v>2.9164788375507502</v>
      </c>
      <c r="E25" s="28">
        <f t="shared" si="4"/>
        <v>2.1323716476313761</v>
      </c>
      <c r="F25" s="28">
        <f t="shared" si="4"/>
        <v>2.6379708192733773</v>
      </c>
      <c r="H25" s="20">
        <v>2032</v>
      </c>
      <c r="I25" s="21">
        <v>1.0311368369019496</v>
      </c>
      <c r="J25" s="21">
        <f t="shared" si="2"/>
        <v>1.8853420006488006</v>
      </c>
      <c r="K25" s="21">
        <f t="shared" si="2"/>
        <v>1.1012348107294265</v>
      </c>
      <c r="L25" s="25">
        <f t="shared" si="2"/>
        <v>1.6068339823714277</v>
      </c>
      <c r="M25" s="23"/>
      <c r="N25" s="23"/>
      <c r="O25" s="23"/>
      <c r="P25" s="23"/>
    </row>
    <row r="26" spans="2:16" x14ac:dyDescent="0.25">
      <c r="B26" s="1">
        <v>2033</v>
      </c>
      <c r="C26" s="22">
        <v>0.02</v>
      </c>
      <c r="D26" s="28">
        <f t="shared" si="4"/>
        <v>2.9748084143017652</v>
      </c>
      <c r="E26" s="28">
        <f t="shared" si="4"/>
        <v>2.1750190805840037</v>
      </c>
      <c r="F26" s="28">
        <f t="shared" si="4"/>
        <v>2.6907302356588447</v>
      </c>
      <c r="H26" s="20">
        <v>2033</v>
      </c>
      <c r="I26" s="21">
        <v>1.0517595736399885</v>
      </c>
      <c r="J26" s="21">
        <f t="shared" si="2"/>
        <v>1.9230488406617767</v>
      </c>
      <c r="K26" s="21">
        <f t="shared" si="2"/>
        <v>1.1232595069440152</v>
      </c>
      <c r="L26" s="25">
        <f t="shared" si="2"/>
        <v>1.6389706620188562</v>
      </c>
      <c r="M26" s="23"/>
      <c r="N26" s="23"/>
      <c r="O26" s="23"/>
      <c r="P26" s="23"/>
    </row>
    <row r="27" spans="2:16" x14ac:dyDescent="0.25">
      <c r="B27" s="1">
        <v>2034</v>
      </c>
      <c r="C27" s="22">
        <v>0.02</v>
      </c>
      <c r="D27" s="28">
        <f t="shared" si="4"/>
        <v>3.0343045825878008</v>
      </c>
      <c r="E27" s="28">
        <f t="shared" si="4"/>
        <v>2.2185194621956836</v>
      </c>
      <c r="F27" s="28">
        <f t="shared" si="4"/>
        <v>2.7445448403720216</v>
      </c>
      <c r="H27" s="20">
        <v>2034</v>
      </c>
      <c r="I27" s="21">
        <v>1.0727947651127883</v>
      </c>
      <c r="J27" s="21">
        <f t="shared" si="2"/>
        <v>1.9615098174750125</v>
      </c>
      <c r="K27" s="21">
        <f t="shared" si="2"/>
        <v>1.1457246970828954</v>
      </c>
      <c r="L27" s="25">
        <f t="shared" si="2"/>
        <v>1.6717500752592334</v>
      </c>
      <c r="M27" s="23"/>
      <c r="N27" s="23"/>
      <c r="O27" s="23"/>
      <c r="P27" s="23"/>
    </row>
    <row r="28" spans="2:16" x14ac:dyDescent="0.25">
      <c r="B28" s="1">
        <v>2035</v>
      </c>
      <c r="C28" s="22">
        <v>0.02</v>
      </c>
      <c r="D28" s="28">
        <f t="shared" si="4"/>
        <v>3.0949906742395568</v>
      </c>
      <c r="E28" s="28">
        <f t="shared" si="4"/>
        <v>2.2628898514395974</v>
      </c>
      <c r="F28" s="28">
        <f t="shared" si="4"/>
        <v>2.7994357371794623</v>
      </c>
      <c r="H28" s="20">
        <v>2035</v>
      </c>
      <c r="I28" s="25">
        <v>1.0942506604150442</v>
      </c>
      <c r="J28" s="21">
        <f>D28-$I28</f>
        <v>2.0007400138245126</v>
      </c>
      <c r="K28" s="21">
        <f>E28-$I28</f>
        <v>1.1686391910245533</v>
      </c>
      <c r="L28" s="25">
        <f>F28-$I28</f>
        <v>1.7051850767644181</v>
      </c>
      <c r="M28" s="23"/>
      <c r="N28" s="23"/>
      <c r="O28" s="23"/>
      <c r="P28" s="23"/>
    </row>
    <row r="29" spans="2:16" x14ac:dyDescent="0.25">
      <c r="B29" s="1">
        <v>2036</v>
      </c>
      <c r="C29" s="22">
        <v>0.02</v>
      </c>
      <c r="D29" s="28">
        <f t="shared" si="4"/>
        <v>3.1568904877243478</v>
      </c>
      <c r="E29" s="28">
        <f t="shared" si="4"/>
        <v>2.3081476484683896</v>
      </c>
      <c r="F29" s="28">
        <f t="shared" si="4"/>
        <v>2.8554244519230516</v>
      </c>
      <c r="H29" s="20">
        <v>2036</v>
      </c>
      <c r="I29" s="25">
        <v>1.116135673623345</v>
      </c>
      <c r="J29" s="21">
        <f t="shared" ref="J29:L30" si="5">D29-$I29</f>
        <v>2.0407548141010028</v>
      </c>
      <c r="K29" s="21">
        <f t="shared" si="5"/>
        <v>1.1920119748450446</v>
      </c>
      <c r="L29" s="25">
        <f t="shared" si="5"/>
        <v>1.7392887782997066</v>
      </c>
    </row>
    <row r="30" spans="2:16" x14ac:dyDescent="0.25">
      <c r="B30" s="1">
        <v>2037</v>
      </c>
      <c r="C30" s="22">
        <v>0.02</v>
      </c>
      <c r="D30" s="28">
        <f t="shared" si="4"/>
        <v>3.2200282974788346</v>
      </c>
      <c r="E30" s="28">
        <f t="shared" si="4"/>
        <v>2.3543106014377573</v>
      </c>
      <c r="F30" s="28">
        <f t="shared" si="4"/>
        <v>2.9125329409615128</v>
      </c>
      <c r="H30" s="24">
        <v>2037</v>
      </c>
      <c r="I30" s="26">
        <v>1.1384583870958118</v>
      </c>
      <c r="J30" s="27">
        <f t="shared" si="5"/>
        <v>2.0815699103830227</v>
      </c>
      <c r="K30" s="27">
        <f t="shared" si="5"/>
        <v>1.2158522143419455</v>
      </c>
      <c r="L30" s="26">
        <f t="shared" si="5"/>
        <v>1.774074553865701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2016-08-24T16:37:52Z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{1C94DE14-AEFB-49BD-B2A7-0124B4E9F2F3}</vt:lpwstr>
  </property>
</Properties>
</file>